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H:\Sistecad\Ofs2022\Salen\042022\"/>
    </mc:Choice>
  </mc:AlternateContent>
  <xr:revisionPtr revIDLastSave="0" documentId="13_ncr:1_{AE18DFBF-C83F-4D6F-8AAA-602EEEBD16CF}" xr6:coauthVersionLast="46" xr6:coauthVersionMax="46" xr10:uidLastSave="{00000000-0000-0000-0000-000000000000}"/>
  <bookViews>
    <workbookView xWindow="-120" yWindow="-120" windowWidth="29040" windowHeight="15840" xr2:uid="{00000000-000D-0000-FFFF-FFFF00000000}"/>
  </bookViews>
  <sheets>
    <sheet name="CFF" sheetId="3" r:id="rId1"/>
  </sheets>
  <definedNames>
    <definedName name="Print_Area" localSheetId="0">CFF!$A$2:$C$25</definedName>
  </definedNames>
  <calcPr calcId="181029"/>
  <fileRecoveryPr autoRecover="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70" i="3" l="1"/>
  <c r="H69" i="3"/>
  <c r="H68" i="3"/>
  <c r="H67" i="3"/>
  <c r="H66" i="3"/>
  <c r="H65" i="3"/>
  <c r="H64" i="3"/>
  <c r="H63" i="3"/>
  <c r="H62" i="3"/>
  <c r="G61" i="3"/>
  <c r="F61" i="3"/>
  <c r="E61" i="3"/>
  <c r="D61" i="3"/>
  <c r="C61" i="3"/>
  <c r="H60" i="3"/>
  <c r="H59" i="3"/>
  <c r="H58" i="3"/>
  <c r="H57" i="3"/>
  <c r="H56" i="3"/>
  <c r="H55" i="3"/>
  <c r="H54" i="3"/>
  <c r="H53" i="3"/>
  <c r="H52" i="3"/>
  <c r="H51" i="3"/>
  <c r="G50" i="3"/>
  <c r="G71" i="3" s="1"/>
  <c r="F50" i="3"/>
  <c r="E50" i="3"/>
  <c r="D50" i="3"/>
  <c r="D71" i="3" s="1"/>
  <c r="C50" i="3"/>
  <c r="C71" i="3" s="1"/>
  <c r="G44" i="3"/>
  <c r="F44" i="3"/>
  <c r="D44" i="3"/>
  <c r="C44" i="3"/>
  <c r="G43" i="3"/>
  <c r="F43" i="3"/>
  <c r="D43" i="3"/>
  <c r="C43" i="3"/>
  <c r="G42" i="3"/>
  <c r="F42" i="3"/>
  <c r="D42" i="3"/>
  <c r="C42" i="3"/>
  <c r="G40" i="3"/>
  <c r="F40" i="3"/>
  <c r="D40" i="3"/>
  <c r="C40" i="3"/>
  <c r="G39" i="3"/>
  <c r="F39" i="3"/>
  <c r="D39" i="3"/>
  <c r="C39" i="3"/>
  <c r="G38" i="3"/>
  <c r="F38" i="3"/>
  <c r="D38" i="3"/>
  <c r="C38" i="3"/>
  <c r="G37" i="3"/>
  <c r="F37" i="3"/>
  <c r="D37" i="3"/>
  <c r="C37" i="3"/>
  <c r="G36" i="3"/>
  <c r="F36" i="3"/>
  <c r="D36" i="3"/>
  <c r="C36" i="3"/>
  <c r="G35" i="3"/>
  <c r="F35" i="3"/>
  <c r="D35" i="3"/>
  <c r="C35" i="3"/>
  <c r="G34" i="3"/>
  <c r="F34" i="3"/>
  <c r="D34" i="3"/>
  <c r="C34" i="3"/>
  <c r="H29" i="3"/>
  <c r="E29" i="3"/>
  <c r="H28" i="3"/>
  <c r="E28" i="3"/>
  <c r="H27" i="3"/>
  <c r="E27" i="3"/>
  <c r="G26" i="3"/>
  <c r="F26" i="3"/>
  <c r="D26" i="3"/>
  <c r="C26" i="3"/>
  <c r="H25" i="3"/>
  <c r="E25" i="3"/>
  <c r="H24" i="3"/>
  <c r="E24" i="3"/>
  <c r="H23" i="3"/>
  <c r="E23" i="3"/>
  <c r="H22" i="3"/>
  <c r="E22" i="3"/>
  <c r="H21" i="3"/>
  <c r="E21" i="3"/>
  <c r="H20" i="3"/>
  <c r="E20" i="3"/>
  <c r="H19" i="3"/>
  <c r="E19" i="3"/>
  <c r="G18" i="3"/>
  <c r="F18" i="3"/>
  <c r="D18" i="3"/>
  <c r="C18" i="3"/>
  <c r="H14" i="3"/>
  <c r="H44" i="3" s="1"/>
  <c r="E14" i="3"/>
  <c r="E44" i="3" s="1"/>
  <c r="H13" i="3"/>
  <c r="E13" i="3"/>
  <c r="E43" i="3" s="1"/>
  <c r="H12" i="3"/>
  <c r="E12" i="3"/>
  <c r="E42" i="3" s="1"/>
  <c r="G11" i="3"/>
  <c r="F11" i="3"/>
  <c r="D11" i="3"/>
  <c r="C11" i="3"/>
  <c r="H10" i="3"/>
  <c r="H40" i="3" s="1"/>
  <c r="E10" i="3"/>
  <c r="E40" i="3" s="1"/>
  <c r="H9" i="3"/>
  <c r="H39" i="3" s="1"/>
  <c r="E9" i="3"/>
  <c r="E39" i="3" s="1"/>
  <c r="H8" i="3"/>
  <c r="E8" i="3"/>
  <c r="H7" i="3"/>
  <c r="E7" i="3"/>
  <c r="H6" i="3"/>
  <c r="E6" i="3"/>
  <c r="H5" i="3"/>
  <c r="E5" i="3"/>
  <c r="H4" i="3"/>
  <c r="H34" i="3" s="1"/>
  <c r="E4" i="3"/>
  <c r="E34" i="3" s="1"/>
  <c r="G3" i="3"/>
  <c r="F3" i="3"/>
  <c r="D3" i="3"/>
  <c r="C3" i="3"/>
  <c r="E71" i="3" l="1"/>
  <c r="H61" i="3"/>
  <c r="F71" i="3"/>
  <c r="H50" i="3"/>
  <c r="H71" i="3" s="1"/>
  <c r="H43" i="3"/>
  <c r="F30" i="3"/>
  <c r="H42" i="3"/>
  <c r="C41" i="3"/>
  <c r="H38" i="3"/>
  <c r="E38" i="3"/>
  <c r="H36" i="3"/>
  <c r="E36" i="3"/>
  <c r="H35" i="3"/>
  <c r="E35" i="3"/>
  <c r="H41" i="3"/>
  <c r="H37" i="3"/>
  <c r="E37" i="3"/>
  <c r="C33" i="3"/>
  <c r="G33" i="3"/>
  <c r="D33" i="3"/>
  <c r="D41" i="3"/>
  <c r="F41" i="3"/>
  <c r="E41" i="3"/>
  <c r="G41" i="3"/>
  <c r="F33" i="3"/>
  <c r="D15" i="3"/>
  <c r="H11" i="3"/>
  <c r="G30" i="3"/>
  <c r="E11" i="3"/>
  <c r="C15" i="3"/>
  <c r="G15" i="3"/>
  <c r="F15" i="3"/>
  <c r="H3" i="3"/>
  <c r="H18" i="3"/>
  <c r="C30" i="3"/>
  <c r="D30" i="3"/>
  <c r="H26" i="3"/>
  <c r="E18" i="3"/>
  <c r="E26" i="3"/>
  <c r="E3" i="3"/>
  <c r="H33" i="3" l="1"/>
  <c r="H45" i="3" s="1"/>
  <c r="C45" i="3"/>
  <c r="E33" i="3"/>
  <c r="E45" i="3" s="1"/>
  <c r="G45" i="3"/>
  <c r="F45" i="3"/>
  <c r="D45" i="3"/>
  <c r="H15" i="3"/>
  <c r="E15" i="3"/>
  <c r="E30" i="3"/>
  <c r="H30" i="3"/>
</calcChain>
</file>

<file path=xl/sharedStrings.xml><?xml version="1.0" encoding="utf-8"?>
<sst xmlns="http://schemas.openxmlformats.org/spreadsheetml/2006/main" count="103" uniqueCount="59">
  <si>
    <t>R/C</t>
  </si>
  <si>
    <t>Concepto</t>
  </si>
  <si>
    <t>Estimado /
 Aprobado</t>
  </si>
  <si>
    <t>Ampliaciones/ Reducciones</t>
  </si>
  <si>
    <t>Modificado</t>
  </si>
  <si>
    <t>Devengado</t>
  </si>
  <si>
    <t>Recaudado / 
Pagado</t>
  </si>
  <si>
    <t>CxC/
CxP</t>
  </si>
  <si>
    <t>Rubros de Ingresos</t>
  </si>
  <si>
    <t>Impuestos</t>
  </si>
  <si>
    <t>Cuotas y Aportaciones de Seguridad Social</t>
  </si>
  <si>
    <t>Contribuciones de Mejoras</t>
  </si>
  <si>
    <t>Derechos</t>
  </si>
  <si>
    <t>Productos</t>
  </si>
  <si>
    <t>Aprovechamientos</t>
  </si>
  <si>
    <t>Ingresos por Ventas de Bienes y Servicios</t>
  </si>
  <si>
    <t>Participaciones y Aportaciones</t>
  </si>
  <si>
    <t>Transferencias, Asignaciones, Subsidios y Otras Ayudas</t>
  </si>
  <si>
    <t>Ingresos Derivados de Financiamientos</t>
  </si>
  <si>
    <t>Capítulos de Gasto</t>
  </si>
  <si>
    <t>Servicios Personales</t>
  </si>
  <si>
    <t>Materiales y Suministros</t>
  </si>
  <si>
    <t>Servicios Generales</t>
  </si>
  <si>
    <t>Bienes Muebles, Inmuebles e Intangibles</t>
  </si>
  <si>
    <t>Inversión Pública</t>
  </si>
  <si>
    <t>Inversiones Financieras y Otras Provisiones</t>
  </si>
  <si>
    <t xml:space="preserve">Participaciones y Aportaciones </t>
  </si>
  <si>
    <t>Deuda Pública</t>
  </si>
  <si>
    <t>Superávit / Déficit</t>
  </si>
  <si>
    <t>CFF</t>
  </si>
  <si>
    <t xml:space="preserve">Estimado </t>
  </si>
  <si>
    <t>Ampliaciones/Reducciones</t>
  </si>
  <si>
    <t>Recaudado</t>
  </si>
  <si>
    <t>CxC</t>
  </si>
  <si>
    <t>No etiquetado</t>
  </si>
  <si>
    <t>Recursos Fiscales</t>
  </si>
  <si>
    <t>Financiamientos Internos</t>
  </si>
  <si>
    <t>Financiamiento Externo</t>
  </si>
  <si>
    <t>Ingresos Propios</t>
  </si>
  <si>
    <t>Recursos Federales</t>
  </si>
  <si>
    <t>Recursos Estatales</t>
  </si>
  <si>
    <t>Otros Recursos LD</t>
  </si>
  <si>
    <t>Etiquetado</t>
  </si>
  <si>
    <t>Otros Recursos TFE</t>
  </si>
  <si>
    <t>Total Ingreso</t>
  </si>
  <si>
    <t>Aprobado</t>
  </si>
  <si>
    <t>Pagado</t>
  </si>
  <si>
    <t>CxP</t>
  </si>
  <si>
    <t>Total Gasto</t>
  </si>
  <si>
    <t>MUNICIPIO DE ACAMBARO, GTO.
FLUJO DE FONDOS 
 DEL 01 DE ENERO AL 31 DE DICIEMBRE DEL 2022</t>
  </si>
  <si>
    <t>MUNICIPIO DE ACAMBARO, GTO.
Flujo de Fondos (Rubro y Capítulo)
Del 01 de Enero al 31 de Diciembre de 2022</t>
  </si>
  <si>
    <t>LIC. CLAUDIA SILVA CAMPOS</t>
  </si>
  <si>
    <t>PRESIDENTE MUNICIPAL</t>
  </si>
  <si>
    <t>TESORERO MUNICIPAL</t>
  </si>
  <si>
    <t>_________________________</t>
  </si>
  <si>
    <t>_______________________________</t>
  </si>
  <si>
    <t>C.P . CLAUDIA SALINAS CERVANTES</t>
  </si>
  <si>
    <t>" BAJO PORTESTA DE DECIR VERDAD DECLARAMOS QUE LOS ESTADOS FINANCIEROS Y SUS NOTAS</t>
  </si>
  <si>
    <t xml:space="preserve">   SON RAZONABLEMENTE CORRECTOS Y SON RESPONSABILIDAD DEL EMISOR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</si>
</sst>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sz val="11"/>
      <color theme="1"/>
      <name val="Calibri"/>
      <family val="2"/>
      <scheme val="minor"/>
    </font>
    <font>
      <sz val="8"/>
      <color theme="1"/>
      <name val="Arial"/>
      <family val="2"/>
    </font>
    <font>
      <b/>
      <sz val="8"/>
      <name val="Arial"/>
      <family val="2"/>
    </font>
    <font>
      <sz val="8"/>
      <name val="Arial"/>
      <family val="2"/>
    </font>
    <font>
      <b/>
      <sz val="8"/>
      <color theme="1"/>
      <name val="Arial"/>
      <family val="2"/>
    </font>
  </fonts>
  <fills count="4">
    <fill>
      <patternFill patternType="none"/>
    </fill>
    <fill>
      <patternFill patternType="gray125"/>
    </fill>
    <fill>
      <patternFill patternType="solid">
        <fgColor theme="0" tint="-0.249977111117893"/>
        <bgColor indexed="64"/>
      </patternFill>
    </fill>
    <fill>
      <patternFill patternType="solid">
        <fgColor theme="4" tint="0.79998168889431442"/>
        <bgColor indexed="64"/>
      </patternFill>
    </fill>
  </fills>
  <borders count="15">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top/>
      <bottom style="thin">
        <color indexed="64"/>
      </bottom>
      <diagonal/>
    </border>
  </borders>
  <cellStyleXfs count="3">
    <xf numFmtId="0" fontId="0" fillId="0" borderId="0"/>
    <xf numFmtId="0" fontId="1" fillId="0" borderId="0"/>
    <xf numFmtId="0" fontId="1" fillId="0" borderId="0"/>
  </cellStyleXfs>
  <cellXfs count="38">
    <xf numFmtId="0" fontId="0" fillId="0" borderId="0" xfId="0"/>
    <xf numFmtId="0" fontId="2" fillId="0" borderId="0" xfId="0" applyFont="1"/>
    <xf numFmtId="0" fontId="4" fillId="0" borderId="10" xfId="0" applyFont="1" applyBorder="1" applyProtection="1">
      <protection locked="0"/>
    </xf>
    <xf numFmtId="0" fontId="3" fillId="0" borderId="13" xfId="0" applyFont="1" applyBorder="1" applyAlignment="1">
      <alignment vertical="center"/>
    </xf>
    <xf numFmtId="4" fontId="3" fillId="0" borderId="11" xfId="0" applyNumberFormat="1" applyFont="1" applyBorder="1" applyAlignment="1">
      <alignment vertical="center" wrapText="1"/>
    </xf>
    <xf numFmtId="0" fontId="4" fillId="0" borderId="5" xfId="2" applyFont="1" applyBorder="1" applyAlignment="1" applyProtection="1">
      <alignment horizontal="center" vertical="center"/>
      <protection locked="0"/>
    </xf>
    <xf numFmtId="0" fontId="4" fillId="0" borderId="6" xfId="0" applyFont="1" applyBorder="1" applyAlignment="1">
      <alignment horizontal="left" vertical="center" indent="1"/>
    </xf>
    <xf numFmtId="4" fontId="4" fillId="0" borderId="12" xfId="2" applyNumberFormat="1" applyFont="1" applyBorder="1" applyAlignment="1" applyProtection="1">
      <alignment horizontal="right" vertical="top"/>
      <protection locked="0"/>
    </xf>
    <xf numFmtId="0" fontId="4" fillId="0" borderId="5" xfId="2" quotePrefix="1" applyFont="1" applyBorder="1" applyAlignment="1" applyProtection="1">
      <alignment horizontal="center" vertical="center"/>
      <protection locked="0"/>
    </xf>
    <xf numFmtId="0" fontId="3" fillId="0" borderId="0" xfId="0" applyFont="1" applyAlignment="1">
      <alignment vertical="center"/>
    </xf>
    <xf numFmtId="4" fontId="3" fillId="0" borderId="12" xfId="0" applyNumberFormat="1" applyFont="1" applyBorder="1" applyAlignment="1">
      <alignment vertical="center" wrapText="1"/>
    </xf>
    <xf numFmtId="0" fontId="4" fillId="0" borderId="7" xfId="2" quotePrefix="1" applyFont="1" applyBorder="1" applyAlignment="1" applyProtection="1">
      <alignment horizontal="center" vertical="center"/>
      <protection locked="0"/>
    </xf>
    <xf numFmtId="0" fontId="4" fillId="0" borderId="8" xfId="0" applyFont="1" applyBorder="1" applyAlignment="1">
      <alignment horizontal="left" vertical="center" indent="1"/>
    </xf>
    <xf numFmtId="0" fontId="4" fillId="0" borderId="7" xfId="0" applyFont="1" applyBorder="1" applyProtection="1">
      <protection locked="0"/>
    </xf>
    <xf numFmtId="0" fontId="3" fillId="0" borderId="14" xfId="2" quotePrefix="1" applyFont="1" applyBorder="1" applyAlignment="1">
      <alignment horizontal="left" vertical="top"/>
    </xf>
    <xf numFmtId="4" fontId="3" fillId="0" borderId="3" xfId="0" applyNumberFormat="1" applyFont="1" applyBorder="1" applyAlignment="1">
      <alignment vertical="center" wrapText="1"/>
    </xf>
    <xf numFmtId="4" fontId="3" fillId="0" borderId="12" xfId="2" applyNumberFormat="1" applyFont="1" applyBorder="1" applyAlignment="1" applyProtection="1">
      <alignment horizontal="right" vertical="top"/>
      <protection locked="0"/>
    </xf>
    <xf numFmtId="0" fontId="4" fillId="0" borderId="5" xfId="2" applyFont="1" applyBorder="1" applyAlignment="1" applyProtection="1">
      <alignment horizontal="center" vertical="top"/>
      <protection locked="0"/>
    </xf>
    <xf numFmtId="0" fontId="4" fillId="0" borderId="6" xfId="2" applyFont="1" applyBorder="1" applyAlignment="1" applyProtection="1">
      <alignment horizontal="left" vertical="top" indent="1"/>
      <protection locked="0"/>
    </xf>
    <xf numFmtId="0" fontId="3" fillId="0" borderId="0" xfId="2" applyFont="1" applyAlignment="1" applyProtection="1">
      <alignment horizontal="left" vertical="top"/>
      <protection locked="0"/>
    </xf>
    <xf numFmtId="0" fontId="4" fillId="0" borderId="7" xfId="0" applyFont="1" applyBorder="1" applyAlignment="1" applyProtection="1">
      <alignment horizontal="center"/>
      <protection locked="0"/>
    </xf>
    <xf numFmtId="0" fontId="4" fillId="0" borderId="8" xfId="2" applyFont="1" applyBorder="1" applyAlignment="1" applyProtection="1">
      <alignment horizontal="left" vertical="top" indent="1"/>
      <protection locked="0"/>
    </xf>
    <xf numFmtId="0" fontId="4" fillId="0" borderId="1" xfId="0" applyFont="1" applyBorder="1" applyAlignment="1" applyProtection="1">
      <alignment horizontal="center"/>
      <protection locked="0"/>
    </xf>
    <xf numFmtId="0" fontId="3" fillId="0" borderId="9" xfId="2" quotePrefix="1" applyFont="1" applyBorder="1" applyAlignment="1">
      <alignment horizontal="left" vertical="top"/>
    </xf>
    <xf numFmtId="4" fontId="3" fillId="0" borderId="3" xfId="2" applyNumberFormat="1" applyFont="1" applyBorder="1" applyAlignment="1" applyProtection="1">
      <alignment horizontal="right" vertical="top"/>
      <protection locked="0"/>
    </xf>
    <xf numFmtId="0" fontId="4" fillId="0" borderId="0" xfId="0" applyFont="1" applyAlignment="1" applyProtection="1">
      <alignment horizontal="center"/>
      <protection locked="0"/>
    </xf>
    <xf numFmtId="0" fontId="4" fillId="0" borderId="0" xfId="0" applyFont="1" applyProtection="1">
      <protection locked="0"/>
    </xf>
    <xf numFmtId="0" fontId="4" fillId="0" borderId="1" xfId="0" applyFont="1" applyBorder="1" applyProtection="1">
      <protection locked="0"/>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wrapText="1"/>
    </xf>
    <xf numFmtId="0" fontId="4" fillId="0" borderId="5" xfId="0" applyFont="1" applyBorder="1" applyAlignment="1" applyProtection="1">
      <alignment horizontal="center"/>
      <protection locked="0"/>
    </xf>
    <xf numFmtId="0" fontId="3" fillId="2" borderId="1" xfId="0" applyFont="1" applyFill="1" applyBorder="1" applyAlignment="1" applyProtection="1">
      <alignment horizontal="center" vertical="center"/>
      <protection locked="0"/>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wrapText="1"/>
    </xf>
    <xf numFmtId="0" fontId="5" fillId="3" borderId="10" xfId="0" applyFont="1" applyFill="1" applyBorder="1" applyAlignment="1">
      <alignment horizontal="center" wrapText="1"/>
    </xf>
    <xf numFmtId="0" fontId="5" fillId="3" borderId="13" xfId="0" applyFont="1" applyFill="1" applyBorder="1" applyAlignment="1">
      <alignment horizontal="center"/>
    </xf>
    <xf numFmtId="0" fontId="5" fillId="3" borderId="4" xfId="0" applyFont="1" applyFill="1" applyBorder="1" applyAlignment="1">
      <alignment horizontal="center"/>
    </xf>
  </cellXfs>
  <cellStyles count="3">
    <cellStyle name="Normal" xfId="0" builtinId="0"/>
    <cellStyle name="Normal 2" xfId="1" xr:uid="{00000000-0005-0000-0000-000001000000}"/>
    <cellStyle name="Normal 2 3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82"/>
  <sheetViews>
    <sheetView showGridLines="0" tabSelected="1" topLeftCell="A46" zoomScaleNormal="100" workbookViewId="0">
      <selection activeCell="K78" sqref="K78"/>
    </sheetView>
  </sheetViews>
  <sheetFormatPr baseColWidth="10" defaultColWidth="11.42578125" defaultRowHeight="11.25" x14ac:dyDescent="0.2"/>
  <cols>
    <col min="1" max="1" width="3.85546875" style="1" customWidth="1"/>
    <col min="2" max="2" width="18.140625" style="1" bestFit="1" customWidth="1"/>
    <col min="3" max="3" width="12.7109375" style="1" customWidth="1"/>
    <col min="4" max="4" width="11.42578125" style="1"/>
    <col min="5" max="6" width="13.42578125" style="1" customWidth="1"/>
    <col min="7" max="7" width="14.5703125" style="1" customWidth="1"/>
    <col min="8" max="16384" width="11.42578125" style="1"/>
  </cols>
  <sheetData>
    <row r="1" spans="1:8" ht="34.9" customHeight="1" x14ac:dyDescent="0.2">
      <c r="A1" s="35" t="s">
        <v>49</v>
      </c>
      <c r="B1" s="36"/>
      <c r="C1" s="36"/>
      <c r="D1" s="36"/>
      <c r="E1" s="36"/>
      <c r="F1" s="36"/>
      <c r="G1" s="36"/>
      <c r="H1" s="37"/>
    </row>
    <row r="2" spans="1:8" ht="33.75" x14ac:dyDescent="0.2">
      <c r="A2" s="31" t="s">
        <v>29</v>
      </c>
      <c r="B2" s="28" t="s">
        <v>1</v>
      </c>
      <c r="C2" s="29" t="s">
        <v>30</v>
      </c>
      <c r="D2" s="29" t="s">
        <v>31</v>
      </c>
      <c r="E2" s="29" t="s">
        <v>4</v>
      </c>
      <c r="F2" s="29" t="s">
        <v>5</v>
      </c>
      <c r="G2" s="29" t="s">
        <v>32</v>
      </c>
      <c r="H2" s="29" t="s">
        <v>33</v>
      </c>
    </row>
    <row r="3" spans="1:8" x14ac:dyDescent="0.2">
      <c r="A3" s="30"/>
      <c r="B3" s="19" t="s">
        <v>34</v>
      </c>
      <c r="C3" s="16">
        <f t="shared" ref="C3:H3" si="0">SUM(C4:C10)</f>
        <v>471995158.94999999</v>
      </c>
      <c r="D3" s="16">
        <f t="shared" si="0"/>
        <v>-41418019.719999999</v>
      </c>
      <c r="E3" s="16">
        <f t="shared" si="0"/>
        <v>430577139.22999996</v>
      </c>
      <c r="F3" s="16">
        <f t="shared" si="0"/>
        <v>423381565.43000007</v>
      </c>
      <c r="G3" s="16">
        <f t="shared" si="0"/>
        <v>422650986.69</v>
      </c>
      <c r="H3" s="16">
        <f t="shared" si="0"/>
        <v>730578.74000002444</v>
      </c>
    </row>
    <row r="4" spans="1:8" x14ac:dyDescent="0.2">
      <c r="A4" s="17">
        <v>11</v>
      </c>
      <c r="B4" s="18" t="s">
        <v>35</v>
      </c>
      <c r="C4" s="7">
        <v>0</v>
      </c>
      <c r="D4" s="7">
        <v>0</v>
      </c>
      <c r="E4" s="7">
        <f t="shared" ref="E4:E10" si="1">+C4+D4</f>
        <v>0</v>
      </c>
      <c r="F4" s="7">
        <v>0</v>
      </c>
      <c r="G4" s="7">
        <v>0</v>
      </c>
      <c r="H4" s="7">
        <f t="shared" ref="H4:H10" si="2">+F4-G4</f>
        <v>0</v>
      </c>
    </row>
    <row r="5" spans="1:8" x14ac:dyDescent="0.2">
      <c r="A5" s="17">
        <v>12</v>
      </c>
      <c r="B5" s="18" t="s">
        <v>36</v>
      </c>
      <c r="C5" s="7">
        <v>0</v>
      </c>
      <c r="D5" s="7">
        <v>0</v>
      </c>
      <c r="E5" s="7">
        <f t="shared" si="1"/>
        <v>0</v>
      </c>
      <c r="F5" s="7">
        <v>0</v>
      </c>
      <c r="G5" s="7">
        <v>0</v>
      </c>
      <c r="H5" s="7">
        <f t="shared" si="2"/>
        <v>0</v>
      </c>
    </row>
    <row r="6" spans="1:8" x14ac:dyDescent="0.2">
      <c r="A6" s="17">
        <v>13</v>
      </c>
      <c r="B6" s="18" t="s">
        <v>37</v>
      </c>
      <c r="C6" s="7">
        <v>0</v>
      </c>
      <c r="D6" s="7">
        <v>0</v>
      </c>
      <c r="E6" s="7">
        <f t="shared" si="1"/>
        <v>0</v>
      </c>
      <c r="F6" s="7">
        <v>0</v>
      </c>
      <c r="G6" s="7">
        <v>0</v>
      </c>
      <c r="H6" s="7">
        <f t="shared" si="2"/>
        <v>0</v>
      </c>
    </row>
    <row r="7" spans="1:8" x14ac:dyDescent="0.2">
      <c r="A7" s="17">
        <v>14</v>
      </c>
      <c r="B7" s="18" t="s">
        <v>38</v>
      </c>
      <c r="C7" s="7">
        <v>83431028.430000007</v>
      </c>
      <c r="D7" s="7">
        <v>18732146.639999997</v>
      </c>
      <c r="E7" s="7">
        <f t="shared" si="1"/>
        <v>102163175.07000001</v>
      </c>
      <c r="F7" s="7">
        <v>62695350.150000006</v>
      </c>
      <c r="G7" s="7">
        <v>62368933.579999998</v>
      </c>
      <c r="H7" s="7">
        <f t="shared" si="2"/>
        <v>326416.57000000775</v>
      </c>
    </row>
    <row r="8" spans="1:8" x14ac:dyDescent="0.2">
      <c r="A8" s="17">
        <v>15</v>
      </c>
      <c r="B8" s="18" t="s">
        <v>39</v>
      </c>
      <c r="C8" s="7">
        <v>374455268.56999999</v>
      </c>
      <c r="D8" s="7">
        <v>-60150166.359999992</v>
      </c>
      <c r="E8" s="7">
        <f t="shared" si="1"/>
        <v>314305102.20999998</v>
      </c>
      <c r="F8" s="7">
        <v>360686215.28000003</v>
      </c>
      <c r="G8" s="7">
        <v>360282053.11000001</v>
      </c>
      <c r="H8" s="7">
        <f t="shared" si="2"/>
        <v>404162.17000001669</v>
      </c>
    </row>
    <row r="9" spans="1:8" x14ac:dyDescent="0.2">
      <c r="A9" s="17">
        <v>16</v>
      </c>
      <c r="B9" s="18" t="s">
        <v>40</v>
      </c>
      <c r="C9" s="7">
        <v>14108861.950000001</v>
      </c>
      <c r="D9" s="7">
        <v>0</v>
      </c>
      <c r="E9" s="7">
        <f t="shared" si="1"/>
        <v>14108861.950000001</v>
      </c>
      <c r="F9" s="7">
        <v>0</v>
      </c>
      <c r="G9" s="7">
        <v>0</v>
      </c>
      <c r="H9" s="7">
        <f t="shared" si="2"/>
        <v>0</v>
      </c>
    </row>
    <row r="10" spans="1:8" x14ac:dyDescent="0.2">
      <c r="A10" s="17">
        <v>17</v>
      </c>
      <c r="B10" s="18" t="s">
        <v>41</v>
      </c>
      <c r="C10" s="7">
        <v>0</v>
      </c>
      <c r="D10" s="7">
        <v>0</v>
      </c>
      <c r="E10" s="7">
        <f t="shared" si="1"/>
        <v>0</v>
      </c>
      <c r="F10" s="7">
        <v>0</v>
      </c>
      <c r="G10" s="7">
        <v>0</v>
      </c>
      <c r="H10" s="7">
        <f t="shared" si="2"/>
        <v>0</v>
      </c>
    </row>
    <row r="11" spans="1:8" x14ac:dyDescent="0.2">
      <c r="A11" s="17"/>
      <c r="B11" s="19" t="s">
        <v>42</v>
      </c>
      <c r="C11" s="16">
        <f>SUM(C12:C14)</f>
        <v>0</v>
      </c>
      <c r="D11" s="16">
        <f t="shared" ref="D11:H11" si="3">SUM(D12:D14)</f>
        <v>0</v>
      </c>
      <c r="E11" s="16">
        <f t="shared" si="3"/>
        <v>0</v>
      </c>
      <c r="F11" s="16">
        <f t="shared" si="3"/>
        <v>0</v>
      </c>
      <c r="G11" s="16">
        <f t="shared" si="3"/>
        <v>0</v>
      </c>
      <c r="H11" s="16">
        <f t="shared" si="3"/>
        <v>0</v>
      </c>
    </row>
    <row r="12" spans="1:8" x14ac:dyDescent="0.2">
      <c r="A12" s="17">
        <v>25</v>
      </c>
      <c r="B12" s="18" t="s">
        <v>39</v>
      </c>
      <c r="C12" s="7">
        <v>0</v>
      </c>
      <c r="D12" s="7">
        <v>0</v>
      </c>
      <c r="E12" s="7">
        <f t="shared" ref="E12:E14" si="4">+C12+D12</f>
        <v>0</v>
      </c>
      <c r="F12" s="7">
        <v>0</v>
      </c>
      <c r="G12" s="7">
        <v>0</v>
      </c>
      <c r="H12" s="7">
        <f>+F12-G12</f>
        <v>0</v>
      </c>
    </row>
    <row r="13" spans="1:8" x14ac:dyDescent="0.2">
      <c r="A13" s="17">
        <v>26</v>
      </c>
      <c r="B13" s="18" t="s">
        <v>40</v>
      </c>
      <c r="C13" s="7">
        <v>0</v>
      </c>
      <c r="D13" s="7">
        <v>0</v>
      </c>
      <c r="E13" s="7">
        <f t="shared" si="4"/>
        <v>0</v>
      </c>
      <c r="F13" s="7">
        <v>0</v>
      </c>
      <c r="G13" s="7">
        <v>0</v>
      </c>
      <c r="H13" s="7">
        <f>+F13-G13</f>
        <v>0</v>
      </c>
    </row>
    <row r="14" spans="1:8" x14ac:dyDescent="0.2">
      <c r="A14" s="20">
        <v>27</v>
      </c>
      <c r="B14" s="21" t="s">
        <v>43</v>
      </c>
      <c r="C14" s="7">
        <v>0</v>
      </c>
      <c r="D14" s="7">
        <v>0</v>
      </c>
      <c r="E14" s="7">
        <f t="shared" si="4"/>
        <v>0</v>
      </c>
      <c r="F14" s="7">
        <v>0</v>
      </c>
      <c r="G14" s="7">
        <v>0</v>
      </c>
      <c r="H14" s="7">
        <f>+F14-G14</f>
        <v>0</v>
      </c>
    </row>
    <row r="15" spans="1:8" x14ac:dyDescent="0.2">
      <c r="A15" s="22"/>
      <c r="B15" s="23" t="s">
        <v>44</v>
      </c>
      <c r="C15" s="24">
        <f>C3+C11</f>
        <v>471995158.94999999</v>
      </c>
      <c r="D15" s="24">
        <f t="shared" ref="D15:H15" si="5">D3+D11</f>
        <v>-41418019.719999999</v>
      </c>
      <c r="E15" s="24">
        <f t="shared" si="5"/>
        <v>430577139.22999996</v>
      </c>
      <c r="F15" s="24">
        <f t="shared" si="5"/>
        <v>423381565.43000007</v>
      </c>
      <c r="G15" s="24">
        <f t="shared" si="5"/>
        <v>422650986.69</v>
      </c>
      <c r="H15" s="24">
        <f t="shared" si="5"/>
        <v>730578.74000002444</v>
      </c>
    </row>
    <row r="16" spans="1:8" x14ac:dyDescent="0.2">
      <c r="A16" s="25"/>
      <c r="B16" s="26"/>
      <c r="C16" s="26"/>
      <c r="D16" s="26"/>
      <c r="E16" s="26"/>
      <c r="F16" s="26"/>
      <c r="G16" s="26"/>
      <c r="H16" s="26"/>
    </row>
    <row r="17" spans="1:8" ht="33.75" x14ac:dyDescent="0.2">
      <c r="A17" s="31" t="s">
        <v>29</v>
      </c>
      <c r="B17" s="28" t="s">
        <v>1</v>
      </c>
      <c r="C17" s="29" t="s">
        <v>45</v>
      </c>
      <c r="D17" s="29" t="s">
        <v>31</v>
      </c>
      <c r="E17" s="29" t="s">
        <v>4</v>
      </c>
      <c r="F17" s="29" t="s">
        <v>5</v>
      </c>
      <c r="G17" s="29" t="s">
        <v>46</v>
      </c>
      <c r="H17" s="29" t="s">
        <v>47</v>
      </c>
    </row>
    <row r="18" spans="1:8" x14ac:dyDescent="0.2">
      <c r="A18" s="30"/>
      <c r="B18" s="19" t="s">
        <v>34</v>
      </c>
      <c r="C18" s="16">
        <f t="shared" ref="C18:H18" si="6">SUM(C19:C25)</f>
        <v>311740020.81000006</v>
      </c>
      <c r="D18" s="16">
        <f t="shared" si="6"/>
        <v>-12886871.470000003</v>
      </c>
      <c r="E18" s="16">
        <f t="shared" si="6"/>
        <v>298853149.34000003</v>
      </c>
      <c r="F18" s="16">
        <f t="shared" si="6"/>
        <v>303441271.62999988</v>
      </c>
      <c r="G18" s="16">
        <f t="shared" si="6"/>
        <v>296409699.62999988</v>
      </c>
      <c r="H18" s="16">
        <f t="shared" si="6"/>
        <v>7031571.9999999702</v>
      </c>
    </row>
    <row r="19" spans="1:8" x14ac:dyDescent="0.2">
      <c r="A19" s="17">
        <v>11</v>
      </c>
      <c r="B19" s="18" t="s">
        <v>35</v>
      </c>
      <c r="C19" s="7">
        <v>0</v>
      </c>
      <c r="D19" s="7">
        <v>0</v>
      </c>
      <c r="E19" s="7">
        <f t="shared" ref="E19:E25" si="7">+C19+D19</f>
        <v>0</v>
      </c>
      <c r="F19" s="7">
        <v>0</v>
      </c>
      <c r="G19" s="7">
        <v>0</v>
      </c>
      <c r="H19" s="7">
        <f t="shared" ref="H19:H25" si="8">+F19-G19</f>
        <v>0</v>
      </c>
    </row>
    <row r="20" spans="1:8" x14ac:dyDescent="0.2">
      <c r="A20" s="17">
        <v>12</v>
      </c>
      <c r="B20" s="18" t="s">
        <v>36</v>
      </c>
      <c r="C20" s="7">
        <v>0</v>
      </c>
      <c r="D20" s="7">
        <v>0</v>
      </c>
      <c r="E20" s="7">
        <f t="shared" si="7"/>
        <v>0</v>
      </c>
      <c r="F20" s="7">
        <v>0</v>
      </c>
      <c r="G20" s="7">
        <v>0</v>
      </c>
      <c r="H20" s="7">
        <f t="shared" si="8"/>
        <v>0</v>
      </c>
    </row>
    <row r="21" spans="1:8" x14ac:dyDescent="0.2">
      <c r="A21" s="17">
        <v>13</v>
      </c>
      <c r="B21" s="18" t="s">
        <v>37</v>
      </c>
      <c r="C21" s="7">
        <v>0</v>
      </c>
      <c r="D21" s="7">
        <v>0</v>
      </c>
      <c r="E21" s="7">
        <f t="shared" si="7"/>
        <v>0</v>
      </c>
      <c r="F21" s="7">
        <v>0</v>
      </c>
      <c r="G21" s="7">
        <v>0</v>
      </c>
      <c r="H21" s="7">
        <f t="shared" si="8"/>
        <v>0</v>
      </c>
    </row>
    <row r="22" spans="1:8" x14ac:dyDescent="0.2">
      <c r="A22" s="17">
        <v>14</v>
      </c>
      <c r="B22" s="18" t="s">
        <v>38</v>
      </c>
      <c r="C22" s="7">
        <v>228148746.31000003</v>
      </c>
      <c r="D22" s="7">
        <v>-4050604.7500000009</v>
      </c>
      <c r="E22" s="7">
        <f t="shared" si="7"/>
        <v>224098141.56000003</v>
      </c>
      <c r="F22" s="7">
        <v>217085647.96999988</v>
      </c>
      <c r="G22" s="7">
        <v>210181031.52999991</v>
      </c>
      <c r="H22" s="7">
        <f t="shared" si="8"/>
        <v>6904616.4399999678</v>
      </c>
    </row>
    <row r="23" spans="1:8" x14ac:dyDescent="0.2">
      <c r="A23" s="17">
        <v>15</v>
      </c>
      <c r="B23" s="18" t="s">
        <v>39</v>
      </c>
      <c r="C23" s="7">
        <v>83147370</v>
      </c>
      <c r="D23" s="7">
        <v>-8836266.7200000007</v>
      </c>
      <c r="E23" s="7">
        <f t="shared" si="7"/>
        <v>74311103.280000001</v>
      </c>
      <c r="F23" s="7">
        <v>81807459.419999987</v>
      </c>
      <c r="G23" s="7">
        <v>81680503.859999985</v>
      </c>
      <c r="H23" s="7">
        <f t="shared" si="8"/>
        <v>126955.56000000238</v>
      </c>
    </row>
    <row r="24" spans="1:8" x14ac:dyDescent="0.2">
      <c r="A24" s="17">
        <v>16</v>
      </c>
      <c r="B24" s="18" t="s">
        <v>40</v>
      </c>
      <c r="C24" s="7">
        <v>443904.5</v>
      </c>
      <c r="D24" s="7">
        <v>0</v>
      </c>
      <c r="E24" s="7">
        <f t="shared" si="7"/>
        <v>443904.5</v>
      </c>
      <c r="F24" s="7">
        <v>4548164.24</v>
      </c>
      <c r="G24" s="7">
        <v>4548164.24</v>
      </c>
      <c r="H24" s="7">
        <f t="shared" si="8"/>
        <v>0</v>
      </c>
    </row>
    <row r="25" spans="1:8" x14ac:dyDescent="0.2">
      <c r="A25" s="17">
        <v>17</v>
      </c>
      <c r="B25" s="18" t="s">
        <v>41</v>
      </c>
      <c r="C25" s="7">
        <v>0</v>
      </c>
      <c r="D25" s="7">
        <v>0</v>
      </c>
      <c r="E25" s="7">
        <f t="shared" si="7"/>
        <v>0</v>
      </c>
      <c r="F25" s="7">
        <v>0</v>
      </c>
      <c r="G25" s="7">
        <v>0</v>
      </c>
      <c r="H25" s="7">
        <f t="shared" si="8"/>
        <v>0</v>
      </c>
    </row>
    <row r="26" spans="1:8" x14ac:dyDescent="0.2">
      <c r="A26" s="17"/>
      <c r="B26" s="19" t="s">
        <v>42</v>
      </c>
      <c r="C26" s="16">
        <f>SUM(C27:C29)</f>
        <v>160255138.13999999</v>
      </c>
      <c r="D26" s="16">
        <f t="shared" ref="D26:H26" si="9">SUM(D27:D29)</f>
        <v>-831839.99</v>
      </c>
      <c r="E26" s="16">
        <f t="shared" si="9"/>
        <v>159423298.15000001</v>
      </c>
      <c r="F26" s="16">
        <f t="shared" si="9"/>
        <v>35863172.879999995</v>
      </c>
      <c r="G26" s="16">
        <f t="shared" si="9"/>
        <v>35863172.879999995</v>
      </c>
      <c r="H26" s="16">
        <f t="shared" si="9"/>
        <v>0</v>
      </c>
    </row>
    <row r="27" spans="1:8" x14ac:dyDescent="0.2">
      <c r="A27" s="17">
        <v>25</v>
      </c>
      <c r="B27" s="18" t="s">
        <v>39</v>
      </c>
      <c r="C27" s="7">
        <v>74015308.579999998</v>
      </c>
      <c r="D27" s="7">
        <v>-1112680.08</v>
      </c>
      <c r="E27" s="7">
        <f t="shared" ref="E27:E29" si="10">+C27+D27</f>
        <v>72902628.5</v>
      </c>
      <c r="F27" s="7">
        <v>23271743.029999997</v>
      </c>
      <c r="G27" s="7">
        <v>23271743.029999997</v>
      </c>
      <c r="H27" s="7">
        <f>+F27-G27</f>
        <v>0</v>
      </c>
    </row>
    <row r="28" spans="1:8" x14ac:dyDescent="0.2">
      <c r="A28" s="17">
        <v>26</v>
      </c>
      <c r="B28" s="18" t="s">
        <v>40</v>
      </c>
      <c r="C28" s="7">
        <v>86239829.560000002</v>
      </c>
      <c r="D28" s="7">
        <v>280840.09000000003</v>
      </c>
      <c r="E28" s="7">
        <f t="shared" si="10"/>
        <v>86520669.650000006</v>
      </c>
      <c r="F28" s="7">
        <v>12591429.85</v>
      </c>
      <c r="G28" s="7">
        <v>12591429.85</v>
      </c>
      <c r="H28" s="7">
        <f>+F28-G28</f>
        <v>0</v>
      </c>
    </row>
    <row r="29" spans="1:8" x14ac:dyDescent="0.2">
      <c r="A29" s="20">
        <v>27</v>
      </c>
      <c r="B29" s="21" t="s">
        <v>43</v>
      </c>
      <c r="C29" s="7">
        <v>0</v>
      </c>
      <c r="D29" s="7">
        <v>0</v>
      </c>
      <c r="E29" s="7">
        <f t="shared" si="10"/>
        <v>0</v>
      </c>
      <c r="F29" s="7">
        <v>0</v>
      </c>
      <c r="G29" s="7">
        <v>0</v>
      </c>
      <c r="H29" s="7">
        <f>+F29-G29</f>
        <v>0</v>
      </c>
    </row>
    <row r="30" spans="1:8" x14ac:dyDescent="0.2">
      <c r="A30" s="22"/>
      <c r="B30" s="23" t="s">
        <v>48</v>
      </c>
      <c r="C30" s="24">
        <f>C18+C26</f>
        <v>471995158.95000005</v>
      </c>
      <c r="D30" s="24">
        <f t="shared" ref="D30:H30" si="11">D18+D26</f>
        <v>-13718711.460000003</v>
      </c>
      <c r="E30" s="24">
        <f t="shared" si="11"/>
        <v>458276447.49000001</v>
      </c>
      <c r="F30" s="24">
        <f t="shared" si="11"/>
        <v>339304444.50999987</v>
      </c>
      <c r="G30" s="24">
        <f t="shared" si="11"/>
        <v>332272872.50999987</v>
      </c>
      <c r="H30" s="24">
        <f t="shared" si="11"/>
        <v>7031571.9999999702</v>
      </c>
    </row>
    <row r="31" spans="1:8" x14ac:dyDescent="0.2">
      <c r="A31" s="25"/>
      <c r="B31" s="26"/>
      <c r="C31" s="26"/>
      <c r="D31" s="26"/>
      <c r="E31" s="26"/>
      <c r="F31" s="26"/>
      <c r="G31" s="26"/>
      <c r="H31" s="26"/>
    </row>
    <row r="32" spans="1:8" ht="33.75" x14ac:dyDescent="0.2">
      <c r="A32" s="31" t="s">
        <v>29</v>
      </c>
      <c r="B32" s="28" t="s">
        <v>1</v>
      </c>
      <c r="C32" s="29" t="s">
        <v>2</v>
      </c>
      <c r="D32" s="29" t="s">
        <v>31</v>
      </c>
      <c r="E32" s="29" t="s">
        <v>4</v>
      </c>
      <c r="F32" s="29" t="s">
        <v>5</v>
      </c>
      <c r="G32" s="29" t="s">
        <v>6</v>
      </c>
      <c r="H32" s="29" t="s">
        <v>7</v>
      </c>
    </row>
    <row r="33" spans="1:8" x14ac:dyDescent="0.2">
      <c r="A33" s="30"/>
      <c r="B33" s="19" t="s">
        <v>34</v>
      </c>
      <c r="C33" s="16">
        <f t="shared" ref="C33:H33" si="12">SUM(C34:C40)</f>
        <v>160255138.13999996</v>
      </c>
      <c r="D33" s="16">
        <f t="shared" si="12"/>
        <v>-28531148.249999996</v>
      </c>
      <c r="E33" s="16">
        <f t="shared" si="12"/>
        <v>131723989.88999996</v>
      </c>
      <c r="F33" s="16">
        <f t="shared" si="12"/>
        <v>119940293.80000015</v>
      </c>
      <c r="G33" s="16">
        <f t="shared" si="12"/>
        <v>126241287.06000008</v>
      </c>
      <c r="H33" s="16">
        <f t="shared" si="12"/>
        <v>-6300993.2599999458</v>
      </c>
    </row>
    <row r="34" spans="1:8" x14ac:dyDescent="0.2">
      <c r="A34" s="17">
        <v>11</v>
      </c>
      <c r="B34" s="18" t="s">
        <v>35</v>
      </c>
      <c r="C34" s="7">
        <f t="shared" ref="C34:H34" si="13">C4-C19</f>
        <v>0</v>
      </c>
      <c r="D34" s="7">
        <f t="shared" si="13"/>
        <v>0</v>
      </c>
      <c r="E34" s="7">
        <f t="shared" si="13"/>
        <v>0</v>
      </c>
      <c r="F34" s="7">
        <f t="shared" si="13"/>
        <v>0</v>
      </c>
      <c r="G34" s="7">
        <f t="shared" si="13"/>
        <v>0</v>
      </c>
      <c r="H34" s="7">
        <f t="shared" si="13"/>
        <v>0</v>
      </c>
    </row>
    <row r="35" spans="1:8" x14ac:dyDescent="0.2">
      <c r="A35" s="17">
        <v>12</v>
      </c>
      <c r="B35" s="18" t="s">
        <v>36</v>
      </c>
      <c r="C35" s="7">
        <f t="shared" ref="C35:H35" si="14">C5-C20</f>
        <v>0</v>
      </c>
      <c r="D35" s="7">
        <f t="shared" si="14"/>
        <v>0</v>
      </c>
      <c r="E35" s="7">
        <f t="shared" si="14"/>
        <v>0</v>
      </c>
      <c r="F35" s="7">
        <f t="shared" si="14"/>
        <v>0</v>
      </c>
      <c r="G35" s="7">
        <f t="shared" si="14"/>
        <v>0</v>
      </c>
      <c r="H35" s="7">
        <f t="shared" si="14"/>
        <v>0</v>
      </c>
    </row>
    <row r="36" spans="1:8" x14ac:dyDescent="0.2">
      <c r="A36" s="17">
        <v>13</v>
      </c>
      <c r="B36" s="18" t="s">
        <v>37</v>
      </c>
      <c r="C36" s="7">
        <f t="shared" ref="C36:H36" si="15">C6-C21</f>
        <v>0</v>
      </c>
      <c r="D36" s="7">
        <f t="shared" si="15"/>
        <v>0</v>
      </c>
      <c r="E36" s="7">
        <f t="shared" si="15"/>
        <v>0</v>
      </c>
      <c r="F36" s="7">
        <f t="shared" si="15"/>
        <v>0</v>
      </c>
      <c r="G36" s="7">
        <f t="shared" si="15"/>
        <v>0</v>
      </c>
      <c r="H36" s="7">
        <f t="shared" si="15"/>
        <v>0</v>
      </c>
    </row>
    <row r="37" spans="1:8" x14ac:dyDescent="0.2">
      <c r="A37" s="17">
        <v>14</v>
      </c>
      <c r="B37" s="18" t="s">
        <v>38</v>
      </c>
      <c r="C37" s="7">
        <f t="shared" ref="C37:H37" si="16">C7-C22</f>
        <v>-144717717.88000003</v>
      </c>
      <c r="D37" s="7">
        <f t="shared" si="16"/>
        <v>22782751.389999997</v>
      </c>
      <c r="E37" s="7">
        <f t="shared" si="16"/>
        <v>-121934966.49000002</v>
      </c>
      <c r="F37" s="7">
        <f t="shared" si="16"/>
        <v>-154390297.81999987</v>
      </c>
      <c r="G37" s="7">
        <f t="shared" si="16"/>
        <v>-147812097.94999993</v>
      </c>
      <c r="H37" s="7">
        <f t="shared" si="16"/>
        <v>-6578199.8699999601</v>
      </c>
    </row>
    <row r="38" spans="1:8" x14ac:dyDescent="0.2">
      <c r="A38" s="17">
        <v>15</v>
      </c>
      <c r="B38" s="18" t="s">
        <v>39</v>
      </c>
      <c r="C38" s="7">
        <f t="shared" ref="C38:H38" si="17">C8-C23</f>
        <v>291307898.56999999</v>
      </c>
      <c r="D38" s="7">
        <f t="shared" si="17"/>
        <v>-51313899.639999993</v>
      </c>
      <c r="E38" s="7">
        <f t="shared" si="17"/>
        <v>239993998.92999998</v>
      </c>
      <c r="F38" s="7">
        <f t="shared" si="17"/>
        <v>278878755.86000001</v>
      </c>
      <c r="G38" s="7">
        <f t="shared" si="17"/>
        <v>278601549.25</v>
      </c>
      <c r="H38" s="7">
        <f t="shared" si="17"/>
        <v>277206.61000001431</v>
      </c>
    </row>
    <row r="39" spans="1:8" x14ac:dyDescent="0.2">
      <c r="A39" s="17">
        <v>16</v>
      </c>
      <c r="B39" s="18" t="s">
        <v>40</v>
      </c>
      <c r="C39" s="7">
        <f t="shared" ref="C39:H39" si="18">C9-C24</f>
        <v>13664957.450000001</v>
      </c>
      <c r="D39" s="7">
        <f t="shared" si="18"/>
        <v>0</v>
      </c>
      <c r="E39" s="7">
        <f t="shared" si="18"/>
        <v>13664957.450000001</v>
      </c>
      <c r="F39" s="7">
        <f t="shared" si="18"/>
        <v>-4548164.24</v>
      </c>
      <c r="G39" s="7">
        <f t="shared" si="18"/>
        <v>-4548164.24</v>
      </c>
      <c r="H39" s="7">
        <f t="shared" si="18"/>
        <v>0</v>
      </c>
    </row>
    <row r="40" spans="1:8" x14ac:dyDescent="0.2">
      <c r="A40" s="17">
        <v>17</v>
      </c>
      <c r="B40" s="18" t="s">
        <v>41</v>
      </c>
      <c r="C40" s="7">
        <f t="shared" ref="C40:H40" si="19">C10-C25</f>
        <v>0</v>
      </c>
      <c r="D40" s="7">
        <f t="shared" si="19"/>
        <v>0</v>
      </c>
      <c r="E40" s="7">
        <f t="shared" si="19"/>
        <v>0</v>
      </c>
      <c r="F40" s="7">
        <f t="shared" si="19"/>
        <v>0</v>
      </c>
      <c r="G40" s="7">
        <f t="shared" si="19"/>
        <v>0</v>
      </c>
      <c r="H40" s="7">
        <f t="shared" si="19"/>
        <v>0</v>
      </c>
    </row>
    <row r="41" spans="1:8" x14ac:dyDescent="0.2">
      <c r="A41" s="17"/>
      <c r="B41" s="19" t="s">
        <v>42</v>
      </c>
      <c r="C41" s="16">
        <f>SUM(C42:C44)</f>
        <v>-160255138.13999999</v>
      </c>
      <c r="D41" s="16">
        <f t="shared" ref="D41:H41" si="20">SUM(D42:D44)</f>
        <v>831839.99</v>
      </c>
      <c r="E41" s="16">
        <f t="shared" si="20"/>
        <v>-159423298.15000001</v>
      </c>
      <c r="F41" s="16">
        <f t="shared" si="20"/>
        <v>-35863172.879999995</v>
      </c>
      <c r="G41" s="16">
        <f t="shared" si="20"/>
        <v>-35863172.879999995</v>
      </c>
      <c r="H41" s="16">
        <f t="shared" si="20"/>
        <v>0</v>
      </c>
    </row>
    <row r="42" spans="1:8" x14ac:dyDescent="0.2">
      <c r="A42" s="17">
        <v>25</v>
      </c>
      <c r="B42" s="18" t="s">
        <v>39</v>
      </c>
      <c r="C42" s="7">
        <f t="shared" ref="C42:H42" si="21">C12-C27</f>
        <v>-74015308.579999998</v>
      </c>
      <c r="D42" s="7">
        <f t="shared" si="21"/>
        <v>1112680.08</v>
      </c>
      <c r="E42" s="7">
        <f t="shared" si="21"/>
        <v>-72902628.5</v>
      </c>
      <c r="F42" s="7">
        <f t="shared" si="21"/>
        <v>-23271743.029999997</v>
      </c>
      <c r="G42" s="7">
        <f t="shared" si="21"/>
        <v>-23271743.029999997</v>
      </c>
      <c r="H42" s="7">
        <f t="shared" si="21"/>
        <v>0</v>
      </c>
    </row>
    <row r="43" spans="1:8" x14ac:dyDescent="0.2">
      <c r="A43" s="17">
        <v>26</v>
      </c>
      <c r="B43" s="18" t="s">
        <v>40</v>
      </c>
      <c r="C43" s="7">
        <f t="shared" ref="C43:H43" si="22">C13-C28</f>
        <v>-86239829.560000002</v>
      </c>
      <c r="D43" s="7">
        <f t="shared" si="22"/>
        <v>-280840.09000000003</v>
      </c>
      <c r="E43" s="7">
        <f t="shared" si="22"/>
        <v>-86520669.650000006</v>
      </c>
      <c r="F43" s="7">
        <f t="shared" si="22"/>
        <v>-12591429.85</v>
      </c>
      <c r="G43" s="7">
        <f t="shared" si="22"/>
        <v>-12591429.85</v>
      </c>
      <c r="H43" s="7">
        <f t="shared" si="22"/>
        <v>0</v>
      </c>
    </row>
    <row r="44" spans="1:8" x14ac:dyDescent="0.2">
      <c r="A44" s="20">
        <v>27</v>
      </c>
      <c r="B44" s="21" t="s">
        <v>43</v>
      </c>
      <c r="C44" s="7">
        <f t="shared" ref="C44:H44" si="23">C14-C29</f>
        <v>0</v>
      </c>
      <c r="D44" s="7">
        <f t="shared" si="23"/>
        <v>0</v>
      </c>
      <c r="E44" s="7">
        <f t="shared" si="23"/>
        <v>0</v>
      </c>
      <c r="F44" s="7">
        <f t="shared" si="23"/>
        <v>0</v>
      </c>
      <c r="G44" s="7">
        <f t="shared" si="23"/>
        <v>0</v>
      </c>
      <c r="H44" s="7">
        <f t="shared" si="23"/>
        <v>0</v>
      </c>
    </row>
    <row r="45" spans="1:8" x14ac:dyDescent="0.2">
      <c r="A45" s="27"/>
      <c r="B45" s="23" t="s">
        <v>28</v>
      </c>
      <c r="C45" s="24">
        <f>C33+C41</f>
        <v>0</v>
      </c>
      <c r="D45" s="24">
        <f t="shared" ref="D45:H45" si="24">D33+D41</f>
        <v>-27699308.259999998</v>
      </c>
      <c r="E45" s="24">
        <f t="shared" si="24"/>
        <v>-27699308.26000005</v>
      </c>
      <c r="F45" s="24">
        <f t="shared" si="24"/>
        <v>84077120.920000151</v>
      </c>
      <c r="G45" s="24">
        <f t="shared" si="24"/>
        <v>90378114.180000082</v>
      </c>
      <c r="H45" s="24">
        <f t="shared" si="24"/>
        <v>-6300993.2599999458</v>
      </c>
    </row>
    <row r="48" spans="1:8" x14ac:dyDescent="0.2">
      <c r="A48" s="35" t="s">
        <v>50</v>
      </c>
      <c r="B48" s="36"/>
      <c r="C48" s="36"/>
      <c r="D48" s="36"/>
      <c r="E48" s="36"/>
      <c r="F48" s="36"/>
      <c r="G48" s="36"/>
      <c r="H48" s="37"/>
    </row>
    <row r="49" spans="1:8" ht="33.75" x14ac:dyDescent="0.2">
      <c r="A49" s="32" t="s">
        <v>0</v>
      </c>
      <c r="B49" s="33" t="s">
        <v>1</v>
      </c>
      <c r="C49" s="34" t="s">
        <v>2</v>
      </c>
      <c r="D49" s="34" t="s">
        <v>3</v>
      </c>
      <c r="E49" s="34" t="s">
        <v>4</v>
      </c>
      <c r="F49" s="34" t="s">
        <v>5</v>
      </c>
      <c r="G49" s="34" t="s">
        <v>6</v>
      </c>
      <c r="H49" s="34" t="s">
        <v>7</v>
      </c>
    </row>
    <row r="50" spans="1:8" x14ac:dyDescent="0.2">
      <c r="A50" s="2"/>
      <c r="B50" s="3" t="s">
        <v>8</v>
      </c>
      <c r="C50" s="4">
        <f>SUM(C51:C60)</f>
        <v>471995158.94999999</v>
      </c>
      <c r="D50" s="4">
        <f t="shared" ref="D50:H50" si="25">SUM(D51:D60)</f>
        <v>41418019.719999999</v>
      </c>
      <c r="E50" s="4">
        <f t="shared" si="25"/>
        <v>513413178.67000002</v>
      </c>
      <c r="F50" s="4">
        <f t="shared" si="25"/>
        <v>423381565.42999995</v>
      </c>
      <c r="G50" s="4">
        <f t="shared" si="25"/>
        <v>422650986.69</v>
      </c>
      <c r="H50" s="4">
        <f t="shared" si="25"/>
        <v>730578.73999995738</v>
      </c>
    </row>
    <row r="51" spans="1:8" x14ac:dyDescent="0.2">
      <c r="A51" s="5">
        <v>1</v>
      </c>
      <c r="B51" s="6" t="s">
        <v>9</v>
      </c>
      <c r="C51" s="7">
        <v>55553194.149999999</v>
      </c>
      <c r="D51" s="7">
        <v>-26192153.710000001</v>
      </c>
      <c r="E51" s="7">
        <v>29361040.440000001</v>
      </c>
      <c r="F51" s="7">
        <v>28479468.239999998</v>
      </c>
      <c r="G51" s="7">
        <v>28479468.239999998</v>
      </c>
      <c r="H51" s="7">
        <f>+F51-G51</f>
        <v>0</v>
      </c>
    </row>
    <row r="52" spans="1:8" x14ac:dyDescent="0.2">
      <c r="A52" s="5">
        <v>2</v>
      </c>
      <c r="B52" s="6" t="s">
        <v>10</v>
      </c>
      <c r="C52" s="7">
        <v>0</v>
      </c>
      <c r="D52" s="7">
        <v>0</v>
      </c>
      <c r="E52" s="7">
        <v>0</v>
      </c>
      <c r="F52" s="7">
        <v>0</v>
      </c>
      <c r="G52" s="7">
        <v>0</v>
      </c>
      <c r="H52" s="7">
        <f t="shared" ref="H52:H60" si="26">+F52-G52</f>
        <v>0</v>
      </c>
    </row>
    <row r="53" spans="1:8" x14ac:dyDescent="0.2">
      <c r="A53" s="5">
        <v>3</v>
      </c>
      <c r="B53" s="6" t="s">
        <v>11</v>
      </c>
      <c r="C53" s="7">
        <v>5175000</v>
      </c>
      <c r="D53" s="7">
        <v>-968124.2</v>
      </c>
      <c r="E53" s="7">
        <v>4206875.8</v>
      </c>
      <c r="F53" s="7">
        <v>4136874.8</v>
      </c>
      <c r="G53" s="7">
        <v>4136874.8</v>
      </c>
      <c r="H53" s="7">
        <f t="shared" si="26"/>
        <v>0</v>
      </c>
    </row>
    <row r="54" spans="1:8" x14ac:dyDescent="0.2">
      <c r="A54" s="5">
        <v>4</v>
      </c>
      <c r="B54" s="6" t="s">
        <v>12</v>
      </c>
      <c r="C54" s="7">
        <v>8189303.7300000004</v>
      </c>
      <c r="D54" s="7">
        <v>1471891.45</v>
      </c>
      <c r="E54" s="7">
        <v>9661195.1799999997</v>
      </c>
      <c r="F54" s="7">
        <v>9381033.9800000004</v>
      </c>
      <c r="G54" s="7">
        <v>9381033.9800000004</v>
      </c>
      <c r="H54" s="7">
        <f t="shared" si="26"/>
        <v>0</v>
      </c>
    </row>
    <row r="55" spans="1:8" x14ac:dyDescent="0.2">
      <c r="A55" s="5">
        <v>5</v>
      </c>
      <c r="B55" s="6" t="s">
        <v>13</v>
      </c>
      <c r="C55" s="7">
        <v>8628497.3000000007</v>
      </c>
      <c r="D55" s="7">
        <v>5852659.0199999996</v>
      </c>
      <c r="E55" s="7">
        <v>14481156.32</v>
      </c>
      <c r="F55" s="7">
        <v>13936199.98</v>
      </c>
      <c r="G55" s="7">
        <v>13936582.880000001</v>
      </c>
      <c r="H55" s="7">
        <f t="shared" si="26"/>
        <v>-382.90000000037253</v>
      </c>
    </row>
    <row r="56" spans="1:8" x14ac:dyDescent="0.2">
      <c r="A56" s="5">
        <v>6</v>
      </c>
      <c r="B56" s="6" t="s">
        <v>14</v>
      </c>
      <c r="C56" s="7">
        <v>5885033.25</v>
      </c>
      <c r="D56" s="7">
        <v>1103580.8</v>
      </c>
      <c r="E56" s="7">
        <v>6988614.0499999998</v>
      </c>
      <c r="F56" s="7">
        <v>6761773.1500000004</v>
      </c>
      <c r="G56" s="7">
        <v>6434973.6799999997</v>
      </c>
      <c r="H56" s="7">
        <f t="shared" si="26"/>
        <v>326799.47000000067</v>
      </c>
    </row>
    <row r="57" spans="1:8" x14ac:dyDescent="0.2">
      <c r="A57" s="5">
        <v>7</v>
      </c>
      <c r="B57" s="6" t="s">
        <v>15</v>
      </c>
      <c r="C57" s="7">
        <v>0</v>
      </c>
      <c r="D57" s="7">
        <v>0</v>
      </c>
      <c r="E57" s="7">
        <v>0</v>
      </c>
      <c r="F57" s="7">
        <v>0</v>
      </c>
      <c r="G57" s="7">
        <v>0</v>
      </c>
      <c r="H57" s="7">
        <f t="shared" si="26"/>
        <v>0</v>
      </c>
    </row>
    <row r="58" spans="1:8" x14ac:dyDescent="0.2">
      <c r="A58" s="5">
        <v>8</v>
      </c>
      <c r="B58" s="6" t="s">
        <v>16</v>
      </c>
      <c r="C58" s="7">
        <v>388564130.51999998</v>
      </c>
      <c r="D58" s="7">
        <v>60150166.359999999</v>
      </c>
      <c r="E58" s="7">
        <v>448714296.88</v>
      </c>
      <c r="F58" s="7">
        <v>360686215.27999997</v>
      </c>
      <c r="G58" s="7">
        <v>360282053.11000001</v>
      </c>
      <c r="H58" s="7">
        <f t="shared" si="26"/>
        <v>404162.16999995708</v>
      </c>
    </row>
    <row r="59" spans="1:8" x14ac:dyDescent="0.2">
      <c r="A59" s="5">
        <v>9</v>
      </c>
      <c r="B59" s="6" t="s">
        <v>17</v>
      </c>
      <c r="C59" s="7">
        <v>0</v>
      </c>
      <c r="D59" s="7">
        <v>0</v>
      </c>
      <c r="E59" s="7">
        <v>0</v>
      </c>
      <c r="F59" s="7">
        <v>0</v>
      </c>
      <c r="G59" s="7">
        <v>0</v>
      </c>
      <c r="H59" s="7">
        <f t="shared" si="26"/>
        <v>0</v>
      </c>
    </row>
    <row r="60" spans="1:8" x14ac:dyDescent="0.2">
      <c r="A60" s="8">
        <v>0</v>
      </c>
      <c r="B60" s="6" t="s">
        <v>18</v>
      </c>
      <c r="C60" s="7">
        <v>0</v>
      </c>
      <c r="D60" s="7">
        <v>0</v>
      </c>
      <c r="E60" s="7">
        <v>0</v>
      </c>
      <c r="F60" s="7">
        <v>0</v>
      </c>
      <c r="G60" s="7">
        <v>0</v>
      </c>
      <c r="H60" s="7">
        <f t="shared" si="26"/>
        <v>0</v>
      </c>
    </row>
    <row r="61" spans="1:8" x14ac:dyDescent="0.2">
      <c r="A61" s="5"/>
      <c r="B61" s="9" t="s">
        <v>19</v>
      </c>
      <c r="C61" s="10">
        <f>SUM(C62:C70)</f>
        <v>471995158.94999999</v>
      </c>
      <c r="D61" s="10">
        <f t="shared" ref="D61:H61" si="27">SUM(D62:D70)</f>
        <v>41418019.719999999</v>
      </c>
      <c r="E61" s="10">
        <f t="shared" si="27"/>
        <v>513413178.67000002</v>
      </c>
      <c r="F61" s="10">
        <f t="shared" si="27"/>
        <v>339304444.51000011</v>
      </c>
      <c r="G61" s="10">
        <f t="shared" si="27"/>
        <v>332272872.50999999</v>
      </c>
      <c r="H61" s="10">
        <f t="shared" si="27"/>
        <v>7031572.0000000056</v>
      </c>
    </row>
    <row r="62" spans="1:8" x14ac:dyDescent="0.2">
      <c r="A62" s="8">
        <v>1000</v>
      </c>
      <c r="B62" s="6" t="s">
        <v>20</v>
      </c>
      <c r="C62" s="7">
        <v>171714636.78</v>
      </c>
      <c r="D62" s="7">
        <v>13718711.460000001</v>
      </c>
      <c r="E62" s="7">
        <v>185433348.24000001</v>
      </c>
      <c r="F62" s="7">
        <v>162469150.78999999</v>
      </c>
      <c r="G62" s="7">
        <v>160991983.16</v>
      </c>
      <c r="H62" s="7">
        <f t="shared" ref="H62:H70" si="28">+F62-G62</f>
        <v>1477167.6299999952</v>
      </c>
    </row>
    <row r="63" spans="1:8" x14ac:dyDescent="0.2">
      <c r="A63" s="5">
        <v>2000</v>
      </c>
      <c r="B63" s="6" t="s">
        <v>21</v>
      </c>
      <c r="C63" s="7">
        <v>17272416.91</v>
      </c>
      <c r="D63" s="7">
        <v>-720489.03</v>
      </c>
      <c r="E63" s="7">
        <v>16551927.879999999</v>
      </c>
      <c r="F63" s="7">
        <v>15020582.33</v>
      </c>
      <c r="G63" s="7">
        <v>14166737.73</v>
      </c>
      <c r="H63" s="7">
        <f t="shared" si="28"/>
        <v>853844.59999999963</v>
      </c>
    </row>
    <row r="64" spans="1:8" x14ac:dyDescent="0.2">
      <c r="A64" s="8">
        <v>3000</v>
      </c>
      <c r="B64" s="6" t="s">
        <v>22</v>
      </c>
      <c r="C64" s="7">
        <v>81381829.179999992</v>
      </c>
      <c r="D64" s="7">
        <v>3474003.8000000003</v>
      </c>
      <c r="E64" s="7">
        <v>84855832.980000004</v>
      </c>
      <c r="F64" s="7">
        <v>82715927.910000011</v>
      </c>
      <c r="G64" s="7">
        <v>79196790.140000001</v>
      </c>
      <c r="H64" s="7">
        <f t="shared" si="28"/>
        <v>3519137.7700000107</v>
      </c>
    </row>
    <row r="65" spans="1:8" x14ac:dyDescent="0.2">
      <c r="A65" s="5">
        <v>4000</v>
      </c>
      <c r="B65" s="6" t="s">
        <v>17</v>
      </c>
      <c r="C65" s="7">
        <v>32576122.5</v>
      </c>
      <c r="D65" s="7">
        <v>1246038.92</v>
      </c>
      <c r="E65" s="7">
        <v>33822161.420000002</v>
      </c>
      <c r="F65" s="7">
        <v>28344179.280000001</v>
      </c>
      <c r="G65" s="7">
        <v>28147773.82</v>
      </c>
      <c r="H65" s="7">
        <f t="shared" si="28"/>
        <v>196405.46000000089</v>
      </c>
    </row>
    <row r="66" spans="1:8" x14ac:dyDescent="0.2">
      <c r="A66" s="8">
        <v>5000</v>
      </c>
      <c r="B66" s="6" t="s">
        <v>23</v>
      </c>
      <c r="C66" s="7">
        <v>3407768.5200000005</v>
      </c>
      <c r="D66" s="7">
        <v>1821027.0400000003</v>
      </c>
      <c r="E66" s="7">
        <v>5228795.5599999996</v>
      </c>
      <c r="F66" s="7">
        <v>2703860.1</v>
      </c>
      <c r="G66" s="7">
        <v>2673860.1</v>
      </c>
      <c r="H66" s="7">
        <f t="shared" si="28"/>
        <v>30000</v>
      </c>
    </row>
    <row r="67" spans="1:8" x14ac:dyDescent="0.2">
      <c r="A67" s="5">
        <v>6000</v>
      </c>
      <c r="B67" s="6" t="s">
        <v>24</v>
      </c>
      <c r="C67" s="7">
        <v>159222227.56</v>
      </c>
      <c r="D67" s="7">
        <v>22376817.349999998</v>
      </c>
      <c r="E67" s="7">
        <v>181599044.91</v>
      </c>
      <c r="F67" s="7">
        <v>42347481.130000003</v>
      </c>
      <c r="G67" s="7">
        <v>41392464.590000004</v>
      </c>
      <c r="H67" s="7">
        <f t="shared" si="28"/>
        <v>955016.53999999911</v>
      </c>
    </row>
    <row r="68" spans="1:8" x14ac:dyDescent="0.2">
      <c r="A68" s="8">
        <v>7000</v>
      </c>
      <c r="B68" s="6" t="s">
        <v>25</v>
      </c>
      <c r="C68" s="7">
        <v>0</v>
      </c>
      <c r="D68" s="7">
        <v>0</v>
      </c>
      <c r="E68" s="7">
        <v>0</v>
      </c>
      <c r="F68" s="7">
        <v>0</v>
      </c>
      <c r="G68" s="7">
        <v>0</v>
      </c>
      <c r="H68" s="7">
        <f t="shared" si="28"/>
        <v>0</v>
      </c>
    </row>
    <row r="69" spans="1:8" x14ac:dyDescent="0.2">
      <c r="A69" s="5">
        <v>8000</v>
      </c>
      <c r="B69" s="6" t="s">
        <v>26</v>
      </c>
      <c r="C69" s="7">
        <v>1650000</v>
      </c>
      <c r="D69" s="7">
        <v>-176708.82</v>
      </c>
      <c r="E69" s="7">
        <v>1473291.18</v>
      </c>
      <c r="F69" s="7">
        <v>1259005.47</v>
      </c>
      <c r="G69" s="7">
        <v>1259005.47</v>
      </c>
      <c r="H69" s="7">
        <f t="shared" si="28"/>
        <v>0</v>
      </c>
    </row>
    <row r="70" spans="1:8" x14ac:dyDescent="0.2">
      <c r="A70" s="11">
        <v>9000</v>
      </c>
      <c r="B70" s="12" t="s">
        <v>27</v>
      </c>
      <c r="C70" s="7">
        <v>4770157.5</v>
      </c>
      <c r="D70" s="7">
        <v>-321381</v>
      </c>
      <c r="E70" s="7">
        <v>4448776.5</v>
      </c>
      <c r="F70" s="7">
        <v>4444257.5</v>
      </c>
      <c r="G70" s="7">
        <v>4444257.5</v>
      </c>
      <c r="H70" s="7">
        <f t="shared" si="28"/>
        <v>0</v>
      </c>
    </row>
    <row r="71" spans="1:8" x14ac:dyDescent="0.2">
      <c r="A71" s="13"/>
      <c r="B71" s="14" t="s">
        <v>28</v>
      </c>
      <c r="C71" s="15">
        <f>C50-C61</f>
        <v>0</v>
      </c>
      <c r="D71" s="15">
        <f t="shared" ref="D71:H71" si="29">D50-D61</f>
        <v>0</v>
      </c>
      <c r="E71" s="15">
        <f t="shared" si="29"/>
        <v>0</v>
      </c>
      <c r="F71" s="15">
        <f t="shared" si="29"/>
        <v>84077120.919999838</v>
      </c>
      <c r="G71" s="15">
        <f t="shared" si="29"/>
        <v>90378114.180000007</v>
      </c>
      <c r="H71" s="15">
        <f t="shared" si="29"/>
        <v>-6300993.2600000482</v>
      </c>
    </row>
    <row r="75" spans="1:8" x14ac:dyDescent="0.2">
      <c r="B75" s="1" t="s">
        <v>54</v>
      </c>
      <c r="E75" s="1" t="s">
        <v>55</v>
      </c>
    </row>
    <row r="76" spans="1:8" x14ac:dyDescent="0.2">
      <c r="B76" s="1" t="s">
        <v>51</v>
      </c>
      <c r="E76" s="1" t="s">
        <v>56</v>
      </c>
    </row>
    <row r="77" spans="1:8" ht="15" x14ac:dyDescent="0.25">
      <c r="B77" t="s">
        <v>52</v>
      </c>
      <c r="C77"/>
      <c r="D77"/>
      <c r="E77" t="s">
        <v>53</v>
      </c>
      <c r="F77"/>
    </row>
    <row r="78" spans="1:8" ht="15" x14ac:dyDescent="0.25">
      <c r="B78"/>
      <c r="C78"/>
      <c r="D78"/>
      <c r="E78"/>
      <c r="F78"/>
    </row>
    <row r="79" spans="1:8" ht="15" x14ac:dyDescent="0.25">
      <c r="B79"/>
      <c r="C79"/>
      <c r="D79"/>
      <c r="E79"/>
      <c r="F79"/>
    </row>
    <row r="80" spans="1:8" ht="15" x14ac:dyDescent="0.25">
      <c r="B80"/>
      <c r="C80"/>
      <c r="D80"/>
      <c r="E80"/>
      <c r="F80"/>
    </row>
    <row r="81" spans="2:6" ht="15" x14ac:dyDescent="0.25">
      <c r="B81" t="s">
        <v>57</v>
      </c>
      <c r="C81"/>
      <c r="D81"/>
      <c r="E81"/>
      <c r="F81"/>
    </row>
    <row r="82" spans="2:6" ht="15" x14ac:dyDescent="0.25">
      <c r="B82" t="s">
        <v>58</v>
      </c>
      <c r="C82"/>
      <c r="D82"/>
      <c r="E82"/>
      <c r="F82"/>
    </row>
  </sheetData>
  <mergeCells count="2">
    <mergeCell ref="A1:H1"/>
    <mergeCell ref="A48:H48"/>
  </mergeCells>
  <pageMargins left="0.70866141732283472" right="0.70866141732283472" top="0.74803149606299213" bottom="0.74803149606299213" header="0.31496062992125984" footer="0.31496062992125984"/>
  <pageSetup paperSize="9" scale="85" orientation="portrait" r:id="rId1"/>
  <ignoredErrors>
    <ignoredError sqref="C3:H3 C45:H45 C30:H32 C26:D26 C15:H17 C11:D11 C18:H18 C33:H33 C34:H40 C42:H44 E10 E4 H4 E5 H5 E6 H6 E7 H7 E8 H8 E9 H9 H10 E12 H12 E13 H13 E14 H14 E25 E19 H19 E20 H20 E21 H21 E22 H22 E23 H23 E24 H24 H25 E27 H27 E28 H28 E29 H29" unlockedFormula="1"/>
    <ignoredError sqref="E26:H26 E11:H11 C41:H41" formula="1" unlocked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828CC21759168C4EAD7644AD10074825" ma:contentTypeVersion="0" ma:contentTypeDescription="Crear nuevo documento." ma:contentTypeScope="" ma:versionID="36610a04559c883f4218115f04267619">
  <xsd:schema xmlns:xsd="http://www.w3.org/2001/XMLSchema" xmlns:xs="http://www.w3.org/2001/XMLSchema" xmlns:p="http://schemas.microsoft.com/office/2006/metadata/properties" targetNamespace="http://schemas.microsoft.com/office/2006/metadata/properties" ma:root="true" ma:fieldsID="5b2b1fa7a59e354d7f595b773242440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EFDFA0A-95C8-4CCE-91B0-0BEB8C9AF0E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A03B987A-06E0-485F-8E78-98D78C855389}">
  <ds:schemaRefs>
    <ds:schemaRef ds:uri="http://schemas.microsoft.com/sharepoint/v3/contenttype/forms"/>
  </ds:schemaRefs>
</ds:datastoreItem>
</file>

<file path=customXml/itemProps3.xml><?xml version="1.0" encoding="utf-8"?>
<ds:datastoreItem xmlns:ds="http://schemas.openxmlformats.org/officeDocument/2006/customXml" ds:itemID="{8B6E4816-5D89-40D0-B7C2-BDF71B2B489D}">
  <ds:schemaRefs>
    <ds:schemaRef ds:uri="http://www.w3.org/XML/1998/namespace"/>
    <ds:schemaRef ds:uri="http://schemas.microsoft.com/office/2006/documentManagement/types"/>
    <ds:schemaRef ds:uri="http://schemas.microsoft.com/office/infopath/2007/PartnerControls"/>
    <ds:schemaRef ds:uri="http://schemas.microsoft.com/office/2006/metadata/properties"/>
    <ds:schemaRef ds:uri="http://purl.org/dc/terms/"/>
    <ds:schemaRef ds:uri="http://purl.org/dc/elements/1.1/"/>
    <ds:schemaRef ds:uri="http://purl.org/dc/dcmitype/"/>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CFF</vt:lpstr>
      <vt:lpstr>CFF!Print_Area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Corona Barrientos Alejandro</dc:creator>
  <cp:lastModifiedBy>Egresos 31</cp:lastModifiedBy>
  <cp:revision/>
  <cp:lastPrinted>2023-01-27T18:50:19Z</cp:lastPrinted>
  <dcterms:created xsi:type="dcterms:W3CDTF">2017-12-20T04:54:53Z</dcterms:created>
  <dcterms:modified xsi:type="dcterms:W3CDTF">2023-01-27T22:39:35Z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0x010100828CC21759168C4EAD7644AD10074825</vt:lpwstr>
  </property>
</Properties>
</file>